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workbookProtection workbookAlgorithmName="SHA-512" workbookHashValue="tDEYznOh1wRevSemBi/CAKxA/AWr0RQ9Z8Cta9+fi9qAxdSjfRQTymVusDBDmxn7TCuOCnULyBWYwVlUvol5Wg==" workbookSpinCount="100000" workbookSaltValue="wtb0R80/GHnJHHeEbL4gsw==" lockStructure="1"/>
  <bookViews>
    <workbookView xWindow="28680" yWindow="65416" windowWidth="29040" windowHeight="15840" activeTab="1"/>
  </bookViews>
  <sheets>
    <sheet name="Toelichting &amp; tips" sheetId="2" r:id="rId1"/>
    <sheet name="Invulblad" sheetId="1" r:id="rId2"/>
  </sheets>
  <definedNames>
    <definedName name="_xlnm.Print_Area" localSheetId="1">'Invulblad'!$A$1:$E$129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<sst xmlns="http://schemas.openxmlformats.org/spreadsheetml/2006/main" count="253" uniqueCount="156">
  <si>
    <t xml:space="preserve">Adres                     </t>
  </si>
  <si>
    <t>Postcode</t>
  </si>
  <si>
    <t>Woonplaats</t>
  </si>
  <si>
    <t>Geboortedatum</t>
  </si>
  <si>
    <t>Relatie 1</t>
  </si>
  <si>
    <t>Relatie 2</t>
  </si>
  <si>
    <t>&lt; invullen &gt;</t>
  </si>
  <si>
    <t>Gehuwd, gem. van goederen</t>
  </si>
  <si>
    <t>Gehuwd, huwelijkse voorwaarden</t>
  </si>
  <si>
    <t>Gehuwd, beperkte gemeenschap</t>
  </si>
  <si>
    <t>Geregistreerd partnerschap (g.v.g.)</t>
  </si>
  <si>
    <t>Geregistreerd partnerschap (huw vrwd)</t>
  </si>
  <si>
    <t>Samenwonend, met contract</t>
  </si>
  <si>
    <t>Samenwonend, zonder contract</t>
  </si>
  <si>
    <t>Alleenstaand</t>
  </si>
  <si>
    <t>Telefoon</t>
  </si>
  <si>
    <t>Telefoon zakelijk</t>
  </si>
  <si>
    <t>Telefoon mobiel</t>
  </si>
  <si>
    <t>E-mail adres</t>
  </si>
  <si>
    <t>Persoonlijke gegevens</t>
  </si>
  <si>
    <t>Bruto jaarsalaris (excl. vakantiegeld)</t>
  </si>
  <si>
    <t>Vaste eindejaarsuitkering / - 13e maand</t>
  </si>
  <si>
    <t>Winst uit onderneming</t>
  </si>
  <si>
    <t>Overige inkomsten</t>
  </si>
  <si>
    <t>Totaal inkomen loondienstverband</t>
  </si>
  <si>
    <t>Alimentatie ontvangen van ex partner</t>
  </si>
  <si>
    <t>Naam werkgever</t>
  </si>
  <si>
    <t>Plaats werkgever</t>
  </si>
  <si>
    <t>Datum in dienst</t>
  </si>
  <si>
    <t>Vaste eindejaarsuitkering</t>
  </si>
  <si>
    <t>Vaste 13e maand</t>
  </si>
  <si>
    <t>Vaste toeslag</t>
  </si>
  <si>
    <t>Beroep</t>
  </si>
  <si>
    <t xml:space="preserve"> </t>
  </si>
  <si>
    <t>Dienstverband</t>
  </si>
  <si>
    <t>Parttime vast</t>
  </si>
  <si>
    <t>Fulltime vast</t>
  </si>
  <si>
    <t>Tijdelijk (met intentieverklaring)</t>
  </si>
  <si>
    <t>Tijdelijk (zonder intentieverklaring)</t>
  </si>
  <si>
    <t>Geen</t>
  </si>
  <si>
    <t>Huidige woning een huurwoning</t>
  </si>
  <si>
    <t>nee</t>
  </si>
  <si>
    <t>ja</t>
  </si>
  <si>
    <t>ja / nee</t>
  </si>
  <si>
    <t>Huidige woning een koopwoning</t>
  </si>
  <si>
    <t>Soort onderpand</t>
  </si>
  <si>
    <t>Woning</t>
  </si>
  <si>
    <t>Appartement</t>
  </si>
  <si>
    <t>n.v.t.</t>
  </si>
  <si>
    <t>U heeft een koopwoning en wellicht ook een hypotheek. Indien u een hypotheek heeft,</t>
  </si>
  <si>
    <t>U woont in een huurwoning.</t>
  </si>
  <si>
    <t>verzoeken wij u een recent overzicht van de hypotheekgegevens mee te sturen.</t>
  </si>
  <si>
    <t>U kunt in de meeste gevallen inloggen bij de geldverstrekker of uw bank.</t>
  </si>
  <si>
    <t>Wij zullen bij het maken van de planning met u overleggen over de fiscaliteiten.</t>
  </si>
  <si>
    <t>Spaargelden</t>
  </si>
  <si>
    <t>Belegd vermogen</t>
  </si>
  <si>
    <t>Overige financiële gegevens</t>
  </si>
  <si>
    <t>Alimentatieverplichting ex-partner</t>
  </si>
  <si>
    <t>- n.v.t.</t>
  </si>
  <si>
    <t>- doorlopend krediet</t>
  </si>
  <si>
    <t>- aflopend krediet of private lease</t>
  </si>
  <si>
    <t xml:space="preserve">- limiet betaalrekening </t>
  </si>
  <si>
    <t>- persoonlijke lening</t>
  </si>
  <si>
    <t>Studieschuld (oorspronkelijk bedrag)</t>
  </si>
  <si>
    <t>Vakantiegeld (standaard 8%, is aanpasbaar)</t>
  </si>
  <si>
    <t>Vakantiegeld (standaard 8%, % is aanpasbaar)</t>
  </si>
  <si>
    <t>Huidige woonsituatie</t>
  </si>
  <si>
    <t>Eigen vermogen (vrij opneembare spaar- en beleggingsgelden)</t>
  </si>
  <si>
    <t>(oude regeling &lt; 1-9-2015)</t>
  </si>
  <si>
    <t>(nieuwe regeling vanaf 1-9-2015)</t>
  </si>
  <si>
    <t>WOZ-waarde woning relatie 1</t>
  </si>
  <si>
    <t>WOZ-waarde woning relatie 2</t>
  </si>
  <si>
    <t>Verwachte opbrengst huidige woning relatie 1</t>
  </si>
  <si>
    <t>Verwachte opbrengst huidige woning relatie 2</t>
  </si>
  <si>
    <t>Toelichting overige financiële gegevens</t>
  </si>
  <si>
    <t>Toelichting persoonlijke gegevens en inkomen</t>
  </si>
  <si>
    <t>Doel van de te maken berekening</t>
  </si>
  <si>
    <t>Doelen berekening</t>
  </si>
  <si>
    <t>de mogelijkheden aankoop (andere) woning</t>
  </si>
  <si>
    <t>de maximale leencapaciteit</t>
  </si>
  <si>
    <t>de woonlasten behorende bij een bepaalde aankoop</t>
  </si>
  <si>
    <t xml:space="preserve">Andere reden, namelijk: </t>
  </si>
  <si>
    <t>→</t>
  </si>
  <si>
    <t>Deze berekening wordt aangevraagd om inzicht</t>
  </si>
  <si>
    <t>Toelichting op deze aanvraag</t>
  </si>
  <si>
    <t>Toelichting financiële gegevens, kredieten e.d.</t>
  </si>
  <si>
    <t>verhogen van mijn huidige hypotheek (verbouw)</t>
  </si>
  <si>
    <t>verhogen van mijn huidige hypotheek (consumptief)</t>
  </si>
  <si>
    <t>Aankoop (andere) woning voor een bedrag ad:</t>
  </si>
  <si>
    <t>Overbrugging van de overwaarde:</t>
  </si>
  <si>
    <t>Bij aankoop (andere) woning</t>
  </si>
  <si>
    <t>Bij verhogen van de hypotheek</t>
  </si>
  <si>
    <t>Bedrag van de verbouwing</t>
  </si>
  <si>
    <t>U verklaart bekend te zijn met de voorwaarden en tarieven vermeld op de webiste :</t>
  </si>
  <si>
    <t>Dit formulier vult u zo ver mogelijk in en stuurt u naar het volgende e-mailadres :</t>
  </si>
  <si>
    <t>(link e-mail)</t>
  </si>
  <si>
    <t>(link website)</t>
  </si>
  <si>
    <t>→→→</t>
  </si>
  <si>
    <t>Indien er bestaande hypotheekleningen zijn, stuur dan een gedetailleerd overzicht mee (te downloaden via uw geldverstrekker).</t>
  </si>
  <si>
    <t>Achternaam</t>
  </si>
  <si>
    <t>Voorletters</t>
  </si>
  <si>
    <t>Aanhef</t>
  </si>
  <si>
    <t>De heer</t>
  </si>
  <si>
    <t>Mevrouw</t>
  </si>
  <si>
    <t>&lt; extra inkomen in te vullen &gt;</t>
  </si>
  <si>
    <r>
      <t xml:space="preserve">Kredieten / leningen </t>
    </r>
    <r>
      <rPr>
        <b/>
        <u val="single"/>
        <sz val="8"/>
        <color theme="1"/>
        <rFont val="Book Antiqua"/>
        <family val="1"/>
      </rPr>
      <t>(advies: check uw BKR</t>
    </r>
    <r>
      <rPr>
        <u val="single"/>
        <sz val="8"/>
        <color theme="1"/>
        <rFont val="Book Antiqua"/>
        <family val="2"/>
      </rPr>
      <t>)</t>
    </r>
  </si>
  <si>
    <t>Tip bij het invullen: gebruik de tab-toets om de velden te selecteren</t>
  </si>
  <si>
    <t>Geef hieronder uw doelstelling van de te maken berekening aan</t>
  </si>
  <si>
    <t>te verkrijgen in (meerdere opties mogelijk):</t>
  </si>
  <si>
    <t>Provisies (structureel, 12 maanden)</t>
  </si>
  <si>
    <t>Bonussen (structureel, 12 maanden)</t>
  </si>
  <si>
    <t>Onregelmatigheidstoeslag (laatste 12 maanden)</t>
  </si>
  <si>
    <t>Overwerk (structureel, laatste 12 maanden)</t>
  </si>
  <si>
    <t>Burgerlijke staat (evt. bij passeren hypotheek)</t>
  </si>
  <si>
    <t>Mail TMA Consultancy</t>
  </si>
  <si>
    <t>Website TMA Consultancy</t>
  </si>
  <si>
    <t>Gebruik van dit formulier</t>
  </si>
  <si>
    <t>U heeft er voor gekozen om door ons een inventarisatie en uitgebreide financieringsopzet met leningconstructie op te</t>
  </si>
  <si>
    <t>controle uitgevoerd.  Het is daarom van groot belang dat de gegevens die u aanlevert  juist zijn. Hieronder geven</t>
  </si>
  <si>
    <t>De eerste kolom met persoonlijke gegevens spreekt voor zich. De tweede kolom (inkomen) is voor iemand in loondienst</t>
  </si>
  <si>
    <t>eenvoudig in te vullen. Standaard staat er 8% vakantiegeld, maar dat is handmatig aan te passen. U kunt nog 3 extra</t>
  </si>
  <si>
    <t>inkomensonderdelen toevoegen (selectie met dropdown). Als u twijfelt over de bedragen, dan is het opvragen van</t>
  </si>
  <si>
    <t>een werkgeversverklaring een optie. Stuurt u deze dan gerust als bijlage mee.</t>
  </si>
  <si>
    <t>Heeft u een inkomen als zelfstandige, dan kunt u hieronder de bedragen aangeven:</t>
  </si>
  <si>
    <t>Omzet</t>
  </si>
  <si>
    <t>Kosten</t>
  </si>
  <si>
    <t>Bruto winst</t>
  </si>
  <si>
    <t xml:space="preserve">Vul dit bedrag in: </t>
  </si>
  <si>
    <t>dat u DGA bent. Een geldverstrekker zal bij de aanvraag de hoogte van het inkomen vaststellen aan de hand van de jaarcijfers.</t>
  </si>
  <si>
    <t>Overige verplichtingen (geef toelichting)</t>
  </si>
  <si>
    <t>Netto fiscale bijtelling auto van de zaak (per jaar)</t>
  </si>
  <si>
    <t>Huidige hypotheek</t>
  </si>
  <si>
    <t>Indien er al een hypotheek is, dan zijn een aantal zaken van belang. Wij vragen u een specificatie van uw geldverstrekker of</t>
  </si>
  <si>
    <t>- de ingangsdatum van de lening</t>
  </si>
  <si>
    <t>- soort lening (annuïteit, lineair, spaar etc.)</t>
  </si>
  <si>
    <t>- rentevaste periode en ingangsdatum van die rentevasteperiode</t>
  </si>
  <si>
    <t xml:space="preserve">bank mee te sturen waarop vermeld staat (van alle leningdelen): </t>
  </si>
  <si>
    <t>- de restant duur rente-aftrek (toetsing box 1 of box 3)</t>
  </si>
  <si>
    <t>- de restant duur van de rentevaste periode (toetsing huidige rente of vastgestelde rente)</t>
  </si>
  <si>
    <t>- etc.</t>
  </si>
  <si>
    <t>Bij de beoordeling van de hypotheekmogelijkheden zijn steeds meer zaken die een belangrijke rol spelen:</t>
  </si>
  <si>
    <t>Het zal u inmiddels duidelijk zijn dat het voor een betrouwbare berekening van groot belang is dat u de gegevens</t>
  </si>
  <si>
    <t>Bedrag van de consumptieve opname</t>
  </si>
  <si>
    <t>stellen. De gegevens die wij gaan gebruiken voor het te maken document zijn door u aangeleverd, er wordt door ons geen</t>
  </si>
  <si>
    <t>wij een aantal tips voor bij het invullen van het volgende (invul)blad. Leest u deze alstublieft eerst goed door.</t>
  </si>
  <si>
    <t>Bent u DGA, vult u dan uw bruto jaarsalaris met eventueel vakantiegeld in op het invulblad en vermeldt bij de toelichting</t>
  </si>
  <si>
    <t>overgesloten, dan is de fiscale ingangsdatum 1-7-2010 en de ingangsdatum van de lening 1-9-2020) is voor ons van groot belang. Geeft</t>
  </si>
  <si>
    <t xml:space="preserve"> zorgvuldig aanlevert. In een algemene berekeningstool zal te weinig rekening worden gehouden met specifieke onderdelen </t>
  </si>
  <si>
    <t>en is de kans op teleurstellingen groot.</t>
  </si>
  <si>
    <t>Conclusie</t>
  </si>
  <si>
    <t>Inventarisatie gegevens berekenen hypotheek</t>
  </si>
  <si>
    <t>Toelichting en tips inventarisatie gegevens berekenen hypotheek</t>
  </si>
  <si>
    <t>- nieuw regime (vanaf 1-1-2013): vaststelling aflosstand, de toetsing vindt plaats op basis van deze aflosstand</t>
  </si>
  <si>
    <r>
      <t xml:space="preserve">u de </t>
    </r>
    <r>
      <rPr>
        <u val="single"/>
        <sz val="8"/>
        <color theme="1"/>
        <rFont val="Book Antiqua"/>
        <family val="2"/>
      </rPr>
      <t>fiscale</t>
    </r>
    <r>
      <rPr>
        <sz val="8"/>
        <color theme="1"/>
        <rFont val="Book Antiqua"/>
        <family val="2"/>
      </rPr>
      <t xml:space="preserve"> ingangsdatum per leningdeel apart aan ons door, vaak staat op het overzicht van de geldverstrekker alleen de</t>
    </r>
  </si>
  <si>
    <r>
      <rPr>
        <u val="single"/>
        <sz val="8"/>
        <color theme="1"/>
        <rFont val="Book Antiqua"/>
        <family val="2"/>
      </rPr>
      <t>Let op</t>
    </r>
    <r>
      <rPr>
        <sz val="8"/>
        <color theme="1"/>
        <rFont val="Book Antiqua"/>
        <family val="2"/>
      </rPr>
      <t xml:space="preserve">: de fiscale ingangsdatum in verband met de rente-aftrek (stel u heeft uw eerste woning gekocht in 1-7-2010 en in 1-9-2020 de lening </t>
    </r>
  </si>
  <si>
    <t>ingangsdatum vermeld. Indien de exacte fiscale ingangsdatum niet meer te achterhalen is, maak dan een schatting.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</si>
</sst>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d\ mmmm\ yyyy"/>
    <numFmt numFmtId="165" formatCode="0#########"/>
    <numFmt numFmtId="166" formatCode="_-* #,##0.00_-;_-* #,##0.00\-;_-* \-??_-;_-@_-"/>
    <numFmt numFmtId="167" formatCode="_-&quot;€ &quot;* #,##0.00_-;_-&quot;€ &quot;* #,##0.00\-;_-&quot;€ &quot;* \-??_-;_-@_-"/>
  </numFmts>
  <fonts count="13">
    <font>
      <sz val="8"/>
      <color theme="1"/>
      <name val="Book Antiqua"/>
      <family val="2"/>
    </font>
    <font>
      <sz val="10"/>
      <name val="Arial"/>
      <family val="2"/>
    </font>
    <font>
      <b/>
      <sz val="15"/>
      <color theme="3"/>
      <name val="Book Antiqua"/>
      <family val="2"/>
    </font>
    <font>
      <sz val="8"/>
      <name val="Book Antiqua"/>
      <family val="1"/>
    </font>
    <font>
      <u val="single"/>
      <sz val="8"/>
      <color theme="1"/>
      <name val="Book Antiqua"/>
      <family val="2"/>
    </font>
    <font>
      <u val="single"/>
      <sz val="8"/>
      <color theme="10"/>
      <name val="Book Antiqua"/>
      <family val="1"/>
    </font>
    <font>
      <b/>
      <sz val="8"/>
      <name val="Book Antiqua"/>
      <family val="1"/>
    </font>
    <font>
      <b/>
      <sz val="8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  <font>
      <b/>
      <sz val="8"/>
      <color theme="10"/>
      <name val="Book Antiqua"/>
      <family val="1"/>
    </font>
    <font>
      <b/>
      <u val="single"/>
      <sz val="8"/>
      <color theme="1"/>
      <name val="Book Antiqua"/>
      <family val="1"/>
    </font>
    <font>
      <sz val="7"/>
      <color theme="4" tint="-0.24997000396251678"/>
      <name val="Book Antiqu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ck">
        <color theme="4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ill="0" applyBorder="0">
      <alignment/>
      <protection locked="0"/>
    </xf>
  </cellStyleXfs>
  <cellXfs count="88">
    <xf numFmtId="0" fontId="0" fillId="0" borderId="0" xfId="0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49" fontId="0" fillId="0" borderId="0" xfId="0" applyNumberFormat="1" applyProtection="1">
      <protection hidden="1" locked="0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165" fontId="0" fillId="0" borderId="0" xfId="0" applyNumberFormat="1" applyAlignment="1" applyProtection="1">
      <alignment horizontal="left"/>
      <protection hidden="1" locked="0"/>
    </xf>
    <xf numFmtId="165" fontId="3" fillId="0" borderId="0" xfId="0" applyNumberFormat="1" applyFont="1" applyAlignment="1" applyProtection="1">
      <alignment horizontal="left"/>
      <protection hidden="1" locked="0"/>
    </xf>
    <xf numFmtId="0" fontId="0" fillId="0" borderId="7" xfId="0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5" fillId="0" borderId="0" xfId="22" applyAlignment="1" applyProtection="1">
      <alignment horizontal="left"/>
      <protection hidden="1" locked="0"/>
    </xf>
    <xf numFmtId="0" fontId="9" fillId="0" borderId="0" xfId="0" applyFont="1" applyProtection="1">
      <protection hidden="1"/>
    </xf>
    <xf numFmtId="10" fontId="0" fillId="0" borderId="2" xfId="0" applyNumberFormat="1" applyBorder="1" applyProtection="1">
      <protection hidden="1"/>
    </xf>
    <xf numFmtId="10" fontId="0" fillId="0" borderId="5" xfId="0" applyNumberFormat="1" applyBorder="1" applyProtection="1">
      <protection hidden="1"/>
    </xf>
    <xf numFmtId="44" fontId="0" fillId="0" borderId="0" xfId="0" applyNumberFormat="1" applyAlignment="1" applyProtection="1">
      <alignment horizontal="right"/>
      <protection hidden="1" locked="0"/>
    </xf>
    <xf numFmtId="10" fontId="0" fillId="0" borderId="0" xfId="20" applyNumberFormat="1" applyFont="1" applyAlignment="1" applyProtection="1">
      <alignment horizontal="left"/>
      <protection hidden="1" locked="0"/>
    </xf>
    <xf numFmtId="44" fontId="0" fillId="0" borderId="0" xfId="0" applyNumberFormat="1" applyProtection="1">
      <protection hidden="1" locked="0"/>
    </xf>
    <xf numFmtId="44" fontId="0" fillId="0" borderId="8" xfId="0" applyNumberFormat="1" applyBorder="1" applyAlignment="1" applyProtection="1">
      <alignment horizontal="right"/>
      <protection hidden="1" locked="0"/>
    </xf>
    <xf numFmtId="0" fontId="6" fillId="0" borderId="0" xfId="0" applyFont="1" applyProtection="1">
      <protection hidden="1"/>
    </xf>
    <xf numFmtId="44" fontId="6" fillId="0" borderId="0" xfId="0" applyNumberFormat="1" applyFont="1" applyProtection="1">
      <protection hidden="1"/>
    </xf>
    <xf numFmtId="44" fontId="6" fillId="0" borderId="0" xfId="0" applyNumberFormat="1" applyFont="1" applyProtection="1"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2" xfId="0" applyBorder="1" applyAlignment="1" applyProtection="1">
      <alignment horizontal="left"/>
      <protection hidden="1"/>
    </xf>
    <xf numFmtId="0" fontId="0" fillId="0" borderId="7" xfId="0" applyBorder="1" applyProtection="1">
      <protection hidden="1"/>
    </xf>
    <xf numFmtId="0" fontId="0" fillId="0" borderId="0" xfId="0" applyAlignment="1" applyProtection="1">
      <alignment horizontal="center"/>
      <protection hidden="1" locked="0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2" xfId="0" applyNumberFormat="1" applyBorder="1" applyProtection="1">
      <protection hidden="1"/>
    </xf>
    <xf numFmtId="49" fontId="0" fillId="0" borderId="5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49" fontId="0" fillId="0" borderId="7" xfId="0" applyNumberFormat="1" applyBorder="1" applyProtection="1">
      <protection hidden="1"/>
    </xf>
    <xf numFmtId="49" fontId="0" fillId="0" borderId="0" xfId="0" applyNumberFormat="1" applyAlignment="1" applyProtection="1">
      <alignment horizontal="left"/>
      <protection hidden="1" locked="0"/>
    </xf>
    <xf numFmtId="49" fontId="0" fillId="0" borderId="0" xfId="0" applyNumberForma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49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0" fontId="0" fillId="0" borderId="0" xfId="20" applyNumberFormat="1" applyFont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42" fontId="0" fillId="0" borderId="0" xfId="0" applyNumberFormat="1" applyProtection="1"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0" fontId="0" fillId="0" borderId="0" xfId="20" applyNumberFormat="1" applyFont="1" applyAlignment="1" applyProtection="1">
      <alignment horizontal="left"/>
      <protection hidden="1" locked="0"/>
    </xf>
    <xf numFmtId="0" fontId="7" fillId="0" borderId="2" xfId="0" applyFont="1" applyBorder="1" applyProtection="1">
      <protection hidden="1"/>
    </xf>
    <xf numFmtId="166" fontId="3" fillId="0" borderId="0" xfId="0" applyNumberFormat="1" applyFont="1" applyAlignment="1" applyProtection="1">
      <alignment horizontal="left"/>
      <protection hidden="1" locked="0"/>
    </xf>
    <xf numFmtId="44" fontId="3" fillId="0" borderId="0" xfId="0" applyNumberFormat="1" applyFont="1" applyProtection="1">
      <protection hidden="1" locked="0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Font="1" applyProtection="1">
      <protection hidden="1" locked="0"/>
    </xf>
    <xf numFmtId="164" fontId="3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9" fontId="0" fillId="0" borderId="0" xfId="20" applyFont="1" applyAlignment="1" applyProtection="1">
      <alignment horizontal="left"/>
      <protection hidden="1" locked="0"/>
    </xf>
    <xf numFmtId="10" fontId="0" fillId="0" borderId="0" xfId="0" applyNumberFormat="1" applyFont="1" applyProtection="1">
      <protection hidden="1" locked="0"/>
    </xf>
    <xf numFmtId="0" fontId="0" fillId="0" borderId="0" xfId="0" applyProtection="1"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10" fillId="0" borderId="0" xfId="22" applyNumberFormat="1" applyFont="1" applyAlignment="1" applyProtection="1">
      <alignment horizontal="left"/>
      <protection hidden="1" locked="0"/>
    </xf>
    <xf numFmtId="44" fontId="7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44" fontId="0" fillId="0" borderId="0" xfId="0" applyNumberFormat="1" applyProtection="1">
      <protection hidden="1"/>
    </xf>
    <xf numFmtId="0" fontId="10" fillId="0" borderId="0" xfId="22" applyFont="1" applyAlignment="1" applyProtection="1">
      <alignment/>
      <protection/>
    </xf>
    <xf numFmtId="0" fontId="2" fillId="0" borderId="1" xfId="2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 locked="0"/>
    </xf>
    <xf numFmtId="0" fontId="0" fillId="0" borderId="3" xfId="0" applyBorder="1" applyAlignment="1" applyProtection="1">
      <alignment horizontal="left"/>
      <protection hidden="1" locked="0"/>
    </xf>
    <xf numFmtId="0" fontId="0" fillId="0" borderId="4" xfId="0" applyBorder="1" applyAlignment="1" applyProtection="1">
      <alignment horizontal="left"/>
      <protection hidden="1" locked="0"/>
    </xf>
    <xf numFmtId="0" fontId="0" fillId="0" borderId="5" xfId="0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6" xfId="0" applyBorder="1" applyAlignment="1" applyProtection="1">
      <alignment horizontal="left"/>
      <protection hidden="1" locked="0"/>
    </xf>
    <xf numFmtId="0" fontId="0" fillId="0" borderId="7" xfId="0" applyBorder="1" applyAlignment="1" applyProtection="1">
      <alignment horizontal="left"/>
      <protection hidden="1" locked="0"/>
    </xf>
    <xf numFmtId="0" fontId="0" fillId="0" borderId="8" xfId="0" applyBorder="1" applyAlignment="1" applyProtection="1">
      <alignment horizontal="left"/>
      <protection hidden="1" locked="0"/>
    </xf>
    <xf numFmtId="0" fontId="0" fillId="0" borderId="9" xfId="0" applyBorder="1" applyAlignment="1" applyProtection="1">
      <alignment horizontal="left"/>
      <protection hidden="1" locked="0"/>
    </xf>
    <xf numFmtId="0" fontId="12" fillId="0" borderId="1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Kop 1" xfId="21"/>
    <cellStyle name="Hyperlink" xfId="22"/>
  </cellStyles>
  <dxfs count="13"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4" tint="0.5999900102615356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maconsultancy.nl?subject=Aanvraag%20hypotheekberekening" TargetMode="External" /><Relationship Id="rId2" Type="http://schemas.openxmlformats.org/officeDocument/2006/relationships/hyperlink" Target="https://www.tmaconsultancy.nl/eigen-hypotheek-plan/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461B-628D-4E80-BDA7-52FB5B0D4BFC}">
  <dimension ref="A1:E124"/>
  <sheetViews>
    <sheetView showGridLines="0" zoomScale="130" zoomScaleNormal="130" workbookViewId="0" topLeftCell="A1">
      <selection activeCell="C16" sqref="C16"/>
    </sheetView>
  </sheetViews>
  <sheetFormatPr defaultColWidth="9.33203125" defaultRowHeight="12.75"/>
  <cols>
    <col min="1" max="1" width="19.83203125" style="1" customWidth="1"/>
    <col min="2" max="2" width="32.33203125" style="1" customWidth="1"/>
    <col min="3" max="5" width="22.83203125" style="1" customWidth="1"/>
    <col min="6" max="16384" width="9.33203125" style="1" customWidth="1"/>
  </cols>
  <sheetData>
    <row r="1" spans="1:5" ht="20.25" thickBot="1">
      <c r="A1" s="76" t="s">
        <v>151</v>
      </c>
      <c r="B1" s="76"/>
      <c r="C1" s="76"/>
      <c r="D1" s="76"/>
      <c r="E1" s="76"/>
    </row>
    <row r="2" ht="13.5" thickTop="1"/>
    <row r="3" ht="13.5">
      <c r="A3" s="4" t="s">
        <v>116</v>
      </c>
    </row>
    <row r="4" ht="12.75">
      <c r="A4" s="1" t="s">
        <v>117</v>
      </c>
    </row>
    <row r="5" ht="12.75">
      <c r="A5" s="1" t="s">
        <v>143</v>
      </c>
    </row>
    <row r="6" ht="12.75">
      <c r="A6" s="1" t="s">
        <v>118</v>
      </c>
    </row>
    <row r="7" ht="12.75">
      <c r="A7" s="1" t="s">
        <v>144</v>
      </c>
    </row>
    <row r="9" ht="12.75">
      <c r="A9" s="1" t="s">
        <v>119</v>
      </c>
    </row>
    <row r="10" ht="12.75">
      <c r="A10" s="1" t="s">
        <v>120</v>
      </c>
    </row>
    <row r="11" ht="12.75">
      <c r="A11" s="1" t="s">
        <v>121</v>
      </c>
    </row>
    <row r="12" ht="12.75">
      <c r="A12" s="1" t="s">
        <v>122</v>
      </c>
    </row>
    <row r="13" ht="12.75">
      <c r="A13" s="1" t="s">
        <v>123</v>
      </c>
    </row>
    <row r="15" spans="3:5" ht="13.5">
      <c r="C15" s="73" t="s">
        <v>124</v>
      </c>
      <c r="D15" s="73" t="s">
        <v>125</v>
      </c>
      <c r="E15" s="73" t="s">
        <v>126</v>
      </c>
    </row>
    <row r="16" spans="1:5" ht="13.5">
      <c r="A16" s="4" t="s">
        <v>4</v>
      </c>
      <c r="B16" s="1" t="str">
        <f>CONCATENATE("Bruto bedrijfsresultaat jaar ",$A$124-3)</f>
        <v>Bruto bedrijfsresultaat jaar 2020</v>
      </c>
      <c r="C16" s="25">
        <v>0</v>
      </c>
      <c r="D16" s="25">
        <v>0</v>
      </c>
      <c r="E16" s="25">
        <f>C16-D16</f>
        <v>0</v>
      </c>
    </row>
    <row r="17" spans="2:5" ht="12.75">
      <c r="B17" s="1" t="str">
        <f>CONCATENATE("Bruto bedrijfsresultaat jaar ",$A$124-2)</f>
        <v>Bruto bedrijfsresultaat jaar 2021</v>
      </c>
      <c r="C17" s="25">
        <v>0</v>
      </c>
      <c r="D17" s="25">
        <v>0</v>
      </c>
      <c r="E17" s="25">
        <f aca="true" t="shared" si="0" ref="E17:E18">C17-D17</f>
        <v>0</v>
      </c>
    </row>
    <row r="18" spans="2:5" ht="12.75">
      <c r="B18" s="1" t="str">
        <f>CONCATENATE("Bruto bedrijfsresultaat jaar ",$A$124-1)</f>
        <v>Bruto bedrijfsresultaat jaar 2022</v>
      </c>
      <c r="C18" s="25">
        <v>0</v>
      </c>
      <c r="D18" s="25">
        <v>0</v>
      </c>
      <c r="E18" s="25">
        <f t="shared" si="0"/>
        <v>0</v>
      </c>
    </row>
    <row r="19" spans="3:5" ht="13.5">
      <c r="C19" s="74"/>
      <c r="D19" s="45" t="s">
        <v>127</v>
      </c>
      <c r="E19" s="72">
        <f>MIN((E16+E17+E18)/3,E18)</f>
        <v>0</v>
      </c>
    </row>
    <row r="21" spans="3:5" ht="13.5">
      <c r="C21" s="73" t="s">
        <v>124</v>
      </c>
      <c r="D21" s="73" t="s">
        <v>125</v>
      </c>
      <c r="E21" s="73" t="s">
        <v>126</v>
      </c>
    </row>
    <row r="22" spans="1:5" ht="13.5">
      <c r="A22" s="4" t="s">
        <v>4</v>
      </c>
      <c r="B22" s="1" t="str">
        <f>CONCATENATE("Bruto bedrijfsresultaat jaar ",$A$124-3)</f>
        <v>Bruto bedrijfsresultaat jaar 2020</v>
      </c>
      <c r="C22" s="25">
        <v>0</v>
      </c>
      <c r="D22" s="25">
        <v>0</v>
      </c>
      <c r="E22" s="25">
        <f>C22-D22</f>
        <v>0</v>
      </c>
    </row>
    <row r="23" spans="2:5" ht="12.75">
      <c r="B23" s="1" t="str">
        <f>CONCATENATE("Bruto bedrijfsresultaat jaar ",$A$124-2)</f>
        <v>Bruto bedrijfsresultaat jaar 2021</v>
      </c>
      <c r="C23" s="25">
        <v>0</v>
      </c>
      <c r="D23" s="25">
        <v>0</v>
      </c>
      <c r="E23" s="25">
        <f aca="true" t="shared" si="1" ref="E23:E24">C23-D23</f>
        <v>0</v>
      </c>
    </row>
    <row r="24" spans="2:5" ht="12.75">
      <c r="B24" s="1" t="str">
        <f>CONCATENATE("Bruto bedrijfsresultaat jaar ",$A$124-1)</f>
        <v>Bruto bedrijfsresultaat jaar 2022</v>
      </c>
      <c r="C24" s="25">
        <v>0</v>
      </c>
      <c r="D24" s="25">
        <v>0</v>
      </c>
      <c r="E24" s="25">
        <f t="shared" si="1"/>
        <v>0</v>
      </c>
    </row>
    <row r="25" spans="4:5" ht="13.5">
      <c r="D25" s="45" t="s">
        <v>127</v>
      </c>
      <c r="E25" s="72">
        <f>MIN((E22+E23+E24)/3,E24)</f>
        <v>0</v>
      </c>
    </row>
    <row r="27" ht="12.75">
      <c r="A27" s="1" t="s">
        <v>145</v>
      </c>
    </row>
    <row r="28" ht="12.75">
      <c r="A28" s="1" t="s">
        <v>128</v>
      </c>
    </row>
    <row r="30" ht="13.5">
      <c r="A30" s="4" t="s">
        <v>131</v>
      </c>
    </row>
    <row r="31" ht="12.75">
      <c r="A31" s="1" t="s">
        <v>132</v>
      </c>
    </row>
    <row r="32" ht="12.75">
      <c r="A32" s="1" t="s">
        <v>136</v>
      </c>
    </row>
    <row r="34" spans="1:5" ht="12.75">
      <c r="A34" s="44" t="s">
        <v>133</v>
      </c>
      <c r="B34" s="44"/>
      <c r="C34" s="44"/>
      <c r="D34" s="44"/>
      <c r="E34" s="44"/>
    </row>
    <row r="35" spans="1:5" ht="12.75">
      <c r="A35" s="46" t="s">
        <v>154</v>
      </c>
      <c r="B35" s="44"/>
      <c r="C35" s="44"/>
      <c r="D35" s="44"/>
      <c r="E35" s="44"/>
    </row>
    <row r="36" spans="1:5" ht="12.75">
      <c r="A36" s="44" t="s">
        <v>146</v>
      </c>
      <c r="B36" s="44"/>
      <c r="C36" s="44"/>
      <c r="D36" s="44"/>
      <c r="E36" s="44"/>
    </row>
    <row r="37" spans="1:5" ht="12.75">
      <c r="A37" s="44" t="s">
        <v>153</v>
      </c>
      <c r="B37" s="44"/>
      <c r="C37" s="44"/>
      <c r="D37" s="44"/>
      <c r="E37" s="44"/>
    </row>
    <row r="38" spans="1:5" ht="12.75">
      <c r="A38" s="44" t="s">
        <v>155</v>
      </c>
      <c r="B38" s="44"/>
      <c r="C38" s="44"/>
      <c r="D38" s="44"/>
      <c r="E38" s="44"/>
    </row>
    <row r="39" spans="1:5" ht="12.75">
      <c r="A39" s="44" t="s">
        <v>134</v>
      </c>
      <c r="B39" s="44"/>
      <c r="C39" s="44"/>
      <c r="D39" s="44"/>
      <c r="E39" s="44"/>
    </row>
    <row r="40" spans="1:5" ht="12.75">
      <c r="A40" s="44" t="s">
        <v>135</v>
      </c>
      <c r="B40" s="44"/>
      <c r="C40" s="44"/>
      <c r="D40" s="44"/>
      <c r="E40" s="44"/>
    </row>
    <row r="42" ht="12.75">
      <c r="A42" s="44" t="s">
        <v>140</v>
      </c>
    </row>
    <row r="44" spans="1:5" ht="12.75">
      <c r="A44" s="44" t="s">
        <v>137</v>
      </c>
      <c r="B44" s="44"/>
      <c r="C44" s="44"/>
      <c r="D44" s="44"/>
      <c r="E44" s="44"/>
    </row>
    <row r="45" spans="1:5" ht="12.75">
      <c r="A45" s="44" t="s">
        <v>138</v>
      </c>
      <c r="B45" s="44"/>
      <c r="C45" s="44"/>
      <c r="D45" s="44"/>
      <c r="E45" s="44"/>
    </row>
    <row r="46" spans="1:5" ht="12.75">
      <c r="A46" s="44" t="s">
        <v>152</v>
      </c>
      <c r="B46" s="44"/>
      <c r="C46" s="44"/>
      <c r="D46" s="44"/>
      <c r="E46" s="44"/>
    </row>
    <row r="47" spans="1:5" ht="12.75">
      <c r="A47" s="44" t="s">
        <v>139</v>
      </c>
      <c r="B47" s="44"/>
      <c r="C47" s="44"/>
      <c r="D47" s="44"/>
      <c r="E47" s="44"/>
    </row>
    <row r="49" ht="13.5">
      <c r="A49" s="4" t="s">
        <v>149</v>
      </c>
    </row>
    <row r="50" ht="12.75">
      <c r="A50" s="44" t="s">
        <v>141</v>
      </c>
    </row>
    <row r="51" ht="12.75">
      <c r="A51" s="1" t="s">
        <v>147</v>
      </c>
    </row>
    <row r="52" ht="12.75">
      <c r="A52" s="1" t="s">
        <v>148</v>
      </c>
    </row>
    <row r="124" ht="12.75">
      <c r="A124" s="1">
        <v>2023</v>
      </c>
    </row>
  </sheetData>
  <sheetProtection algorithmName="SHA-512" hashValue="WNQxByNMLb8NTCpGGjJ+CG8PS9Y9yL6lgNyBTTYDCMrbOcgmgjbrs5fZeFEH9w3kdOlLD9951KPC+MFwCWVYvQ==" saltValue="QE39+nbSA7BJ2ffpd33L4Q==" spinCount="100000" sheet="1" objects="1" scenarios="1" selectLockedCells="1"/>
  <mergeCells count="1">
    <mergeCell ref="A1:E1"/>
  </mergeCells>
  <conditionalFormatting sqref="C16:E18">
    <cfRule type="cellIs" priority="2" dxfId="0" operator="equal">
      <formula>0</formula>
    </cfRule>
  </conditionalFormatting>
  <conditionalFormatting sqref="C22:E24">
    <cfRule type="cellIs" priority="1" dxfId="0" operator="equal">
      <formula>0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657C-E808-4537-BCA3-7BDB9909375F}">
  <dimension ref="A1:N204"/>
  <sheetViews>
    <sheetView showGridLines="0" tabSelected="1" zoomScale="130" zoomScaleNormal="130" workbookViewId="0" topLeftCell="A1">
      <selection activeCell="B5" sqref="B5"/>
    </sheetView>
  </sheetViews>
  <sheetFormatPr defaultColWidth="9.33203125" defaultRowHeight="12.75"/>
  <cols>
    <col min="1" max="1" width="43" style="1" customWidth="1"/>
    <col min="2" max="2" width="28.83203125" style="1" customWidth="1"/>
    <col min="3" max="3" width="6.83203125" style="1" customWidth="1"/>
    <col min="4" max="4" width="28.83203125" style="1" customWidth="1"/>
    <col min="5" max="5" width="15.33203125" style="1" customWidth="1"/>
    <col min="6" max="7" width="9.33203125" style="1" hidden="1" customWidth="1"/>
    <col min="8" max="8" width="15.66015625" style="1" hidden="1" customWidth="1"/>
    <col min="9" max="14" width="9.33203125" style="1" hidden="1" customWidth="1"/>
    <col min="15" max="18" width="9.33203125" style="1" customWidth="1"/>
    <col min="19" max="16384" width="9.33203125" style="1" customWidth="1"/>
  </cols>
  <sheetData>
    <row r="1" spans="1:5" ht="20.25" thickBot="1">
      <c r="A1" s="76" t="s">
        <v>150</v>
      </c>
      <c r="B1" s="76"/>
      <c r="C1" s="76"/>
      <c r="D1" s="76"/>
      <c r="E1" s="76"/>
    </row>
    <row r="2" spans="1:5" ht="13.5" thickTop="1">
      <c r="A2" s="86" t="s">
        <v>106</v>
      </c>
      <c r="B2" s="86"/>
      <c r="C2" s="86"/>
      <c r="D2" s="86"/>
      <c r="E2" s="86"/>
    </row>
    <row r="3" ht="15">
      <c r="A3" s="2" t="s">
        <v>19</v>
      </c>
    </row>
    <row r="4" spans="1:13" ht="13.5">
      <c r="A4" s="3"/>
      <c r="B4" s="4" t="s">
        <v>4</v>
      </c>
      <c r="C4" s="5"/>
      <c r="D4" s="4" t="s">
        <v>5</v>
      </c>
      <c r="J4" s="6" t="s">
        <v>6</v>
      </c>
      <c r="K4" s="7"/>
      <c r="L4" s="7"/>
      <c r="M4" s="8"/>
    </row>
    <row r="5" spans="1:13" ht="12.75">
      <c r="A5" s="3" t="s">
        <v>101</v>
      </c>
      <c r="B5" s="63" t="s">
        <v>33</v>
      </c>
      <c r="C5" s="5"/>
      <c r="D5" s="63" t="s">
        <v>33</v>
      </c>
      <c r="H5" s="60" t="s">
        <v>102</v>
      </c>
      <c r="J5" s="10"/>
      <c r="M5" s="11"/>
    </row>
    <row r="6" spans="1:13" ht="12.75">
      <c r="A6" s="3" t="s">
        <v>100</v>
      </c>
      <c r="B6" s="9" t="s">
        <v>33</v>
      </c>
      <c r="D6" s="9" t="s">
        <v>33</v>
      </c>
      <c r="H6" s="61" t="s">
        <v>103</v>
      </c>
      <c r="J6" s="13" t="s">
        <v>7</v>
      </c>
      <c r="M6" s="11"/>
    </row>
    <row r="7" spans="1:13" ht="12.75">
      <c r="A7" s="3" t="s">
        <v>99</v>
      </c>
      <c r="B7" s="9" t="s">
        <v>33</v>
      </c>
      <c r="D7" s="9" t="s">
        <v>33</v>
      </c>
      <c r="H7" s="61" t="s">
        <v>48</v>
      </c>
      <c r="J7" s="13" t="s">
        <v>8</v>
      </c>
      <c r="M7" s="11"/>
    </row>
    <row r="8" spans="1:13" ht="12.75">
      <c r="A8" s="12" t="s">
        <v>0</v>
      </c>
      <c r="B8" s="9" t="s">
        <v>33</v>
      </c>
      <c r="D8" s="9" t="s">
        <v>33</v>
      </c>
      <c r="H8" s="61" t="s">
        <v>6</v>
      </c>
      <c r="J8" s="10" t="s">
        <v>9</v>
      </c>
      <c r="M8" s="11"/>
    </row>
    <row r="9" spans="1:13" ht="12.75">
      <c r="A9" s="3" t="s">
        <v>1</v>
      </c>
      <c r="B9" s="9" t="s">
        <v>33</v>
      </c>
      <c r="D9" s="9" t="s">
        <v>33</v>
      </c>
      <c r="H9" s="62" t="s">
        <v>33</v>
      </c>
      <c r="J9" s="13" t="s">
        <v>10</v>
      </c>
      <c r="M9" s="11"/>
    </row>
    <row r="10" spans="1:13" ht="12.75">
      <c r="A10" s="3" t="s">
        <v>2</v>
      </c>
      <c r="B10" s="9" t="s">
        <v>33</v>
      </c>
      <c r="D10" s="9" t="s">
        <v>33</v>
      </c>
      <c r="J10" s="13" t="s">
        <v>11</v>
      </c>
      <c r="M10" s="11"/>
    </row>
    <row r="11" spans="1:13" ht="12.75">
      <c r="A11" s="3" t="s">
        <v>3</v>
      </c>
      <c r="B11" s="14" t="s">
        <v>33</v>
      </c>
      <c r="D11" s="14" t="s">
        <v>33</v>
      </c>
      <c r="J11" s="13" t="s">
        <v>12</v>
      </c>
      <c r="M11" s="11"/>
    </row>
    <row r="12" spans="1:13" ht="12.75">
      <c r="A12" s="3" t="s">
        <v>113</v>
      </c>
      <c r="B12" s="15" t="s">
        <v>33</v>
      </c>
      <c r="D12" s="15" t="s">
        <v>33</v>
      </c>
      <c r="J12" s="13" t="s">
        <v>13</v>
      </c>
      <c r="M12" s="11"/>
    </row>
    <row r="13" spans="1:13" ht="12.75">
      <c r="A13" s="3" t="s">
        <v>15</v>
      </c>
      <c r="B13" s="16" t="s">
        <v>33</v>
      </c>
      <c r="D13" s="16" t="s">
        <v>33</v>
      </c>
      <c r="J13" s="18" t="s">
        <v>14</v>
      </c>
      <c r="K13" s="19"/>
      <c r="L13" s="19"/>
      <c r="M13" s="20"/>
    </row>
    <row r="14" spans="1:4" ht="12.75">
      <c r="A14" s="3" t="s">
        <v>16</v>
      </c>
      <c r="B14" s="17" t="s">
        <v>33</v>
      </c>
      <c r="D14" s="17" t="s">
        <v>33</v>
      </c>
    </row>
    <row r="15" spans="1:4" ht="12.75">
      <c r="A15" s="3" t="s">
        <v>17</v>
      </c>
      <c r="B15" s="16" t="s">
        <v>33</v>
      </c>
      <c r="D15" s="16" t="s">
        <v>33</v>
      </c>
    </row>
    <row r="16" spans="1:4" ht="12.75">
      <c r="A16" s="3" t="s">
        <v>18</v>
      </c>
      <c r="B16" s="21" t="s">
        <v>33</v>
      </c>
      <c r="D16" s="21" t="s">
        <v>33</v>
      </c>
    </row>
    <row r="17" ht="12.75">
      <c r="B17" s="1" t="s">
        <v>33</v>
      </c>
    </row>
    <row r="18" spans="1:13" ht="15">
      <c r="A18" s="22" t="str">
        <f>_XLFN.CONCAT("Inkomen ",B6," ",B7)</f>
        <v xml:space="preserve">Inkomen    </v>
      </c>
      <c r="J18" s="23" t="s">
        <v>21</v>
      </c>
      <c r="K18" s="7"/>
      <c r="L18" s="7"/>
      <c r="M18" s="8"/>
    </row>
    <row r="19" spans="10:13" ht="7.5" customHeight="1">
      <c r="J19" s="24" t="s">
        <v>29</v>
      </c>
      <c r="M19" s="11"/>
    </row>
    <row r="20" spans="1:13" ht="12.75" customHeight="1">
      <c r="A20" s="1" t="s">
        <v>20</v>
      </c>
      <c r="B20" s="25">
        <v>0</v>
      </c>
      <c r="D20" s="70" t="s">
        <v>26</v>
      </c>
      <c r="J20" s="24" t="s">
        <v>30</v>
      </c>
      <c r="M20" s="11"/>
    </row>
    <row r="21" spans="1:13" ht="12.75" customHeight="1">
      <c r="A21" s="1" t="s">
        <v>65</v>
      </c>
      <c r="B21" s="25">
        <f>B20*C21</f>
        <v>0</v>
      </c>
      <c r="C21" s="56">
        <v>0.08</v>
      </c>
      <c r="D21" s="9" t="s">
        <v>33</v>
      </c>
      <c r="J21" s="10"/>
      <c r="M21" s="11"/>
    </row>
    <row r="22" spans="1:13" ht="12.75" customHeight="1">
      <c r="A22" s="67" t="s">
        <v>104</v>
      </c>
      <c r="B22" s="27">
        <v>0</v>
      </c>
      <c r="D22" s="70" t="s">
        <v>27</v>
      </c>
      <c r="J22" s="10" t="s">
        <v>104</v>
      </c>
      <c r="M22" s="11"/>
    </row>
    <row r="23" spans="1:13" ht="12.75" customHeight="1">
      <c r="A23" s="68" t="s">
        <v>104</v>
      </c>
      <c r="B23" s="27">
        <v>0</v>
      </c>
      <c r="D23" s="9" t="s">
        <v>33</v>
      </c>
      <c r="J23" s="24" t="s">
        <v>111</v>
      </c>
      <c r="M23" s="11"/>
    </row>
    <row r="24" spans="1:13" ht="12.75" customHeight="1">
      <c r="A24" s="68" t="s">
        <v>104</v>
      </c>
      <c r="B24" s="28">
        <v>0</v>
      </c>
      <c r="D24" s="70" t="s">
        <v>28</v>
      </c>
      <c r="J24" s="24" t="s">
        <v>112</v>
      </c>
      <c r="M24" s="11"/>
    </row>
    <row r="25" spans="1:13" ht="12.75" customHeight="1">
      <c r="A25" s="69" t="s">
        <v>24</v>
      </c>
      <c r="B25" s="30">
        <f>SUM(B20:B24)</f>
        <v>0</v>
      </c>
      <c r="D25" s="14" t="s">
        <v>33</v>
      </c>
      <c r="J25" s="24" t="s">
        <v>31</v>
      </c>
      <c r="M25" s="11"/>
    </row>
    <row r="26" spans="1:13" ht="12.75" customHeight="1">
      <c r="A26" s="3" t="s">
        <v>22</v>
      </c>
      <c r="B26" s="59">
        <v>0</v>
      </c>
      <c r="D26" s="70" t="s">
        <v>32</v>
      </c>
      <c r="J26" s="24" t="s">
        <v>109</v>
      </c>
      <c r="M26" s="11"/>
    </row>
    <row r="27" spans="1:13" ht="12.75" customHeight="1">
      <c r="A27" s="3" t="s">
        <v>23</v>
      </c>
      <c r="B27" s="59">
        <v>0</v>
      </c>
      <c r="D27" s="9" t="s">
        <v>33</v>
      </c>
      <c r="J27" s="24" t="s">
        <v>110</v>
      </c>
      <c r="M27" s="11"/>
    </row>
    <row r="28" spans="1:13" ht="12.75" customHeight="1">
      <c r="A28" s="3" t="s">
        <v>25</v>
      </c>
      <c r="B28" s="59">
        <v>0</v>
      </c>
      <c r="D28" s="70" t="s">
        <v>34</v>
      </c>
      <c r="J28" s="34"/>
      <c r="K28" s="19"/>
      <c r="L28" s="19"/>
      <c r="M28" s="20"/>
    </row>
    <row r="29" ht="12.75">
      <c r="D29" s="32" t="s">
        <v>33</v>
      </c>
    </row>
    <row r="30" spans="10:13" ht="7.5" customHeight="1">
      <c r="J30" s="33" t="s">
        <v>36</v>
      </c>
      <c r="K30" s="7"/>
      <c r="L30" s="7"/>
      <c r="M30" s="8"/>
    </row>
    <row r="31" spans="1:13" ht="15">
      <c r="A31" s="22" t="str">
        <f>IF(D5=H9,"n.v.t.",_XLFN.CONCAT("Inkomen ",D6," ",D7))</f>
        <v>n.v.t.</v>
      </c>
      <c r="J31" s="13" t="s">
        <v>35</v>
      </c>
      <c r="M31" s="11"/>
    </row>
    <row r="32" spans="10:13" ht="7.5" customHeight="1">
      <c r="J32" s="13" t="s">
        <v>37</v>
      </c>
      <c r="M32" s="11"/>
    </row>
    <row r="33" spans="1:13" ht="12.75" customHeight="1">
      <c r="A33" s="1" t="s">
        <v>20</v>
      </c>
      <c r="B33" s="25">
        <v>0</v>
      </c>
      <c r="D33" s="70" t="s">
        <v>26</v>
      </c>
      <c r="J33" s="13" t="s">
        <v>38</v>
      </c>
      <c r="M33" s="11"/>
    </row>
    <row r="34" spans="1:13" ht="12.75" customHeight="1">
      <c r="A34" s="1" t="s">
        <v>64</v>
      </c>
      <c r="B34" s="25">
        <f>B33*C34</f>
        <v>0</v>
      </c>
      <c r="C34" s="26">
        <v>0.08</v>
      </c>
      <c r="D34" s="9" t="s">
        <v>33</v>
      </c>
      <c r="J34" s="10" t="s">
        <v>39</v>
      </c>
      <c r="M34" s="11"/>
    </row>
    <row r="35" spans="1:13" ht="12.75" customHeight="1">
      <c r="A35" s="67" t="s">
        <v>104</v>
      </c>
      <c r="B35" s="27">
        <v>0</v>
      </c>
      <c r="D35" s="70" t="s">
        <v>27</v>
      </c>
      <c r="J35" s="18" t="s">
        <v>33</v>
      </c>
      <c r="K35" s="19"/>
      <c r="L35" s="19"/>
      <c r="M35" s="20"/>
    </row>
    <row r="36" spans="1:4" ht="12.75" customHeight="1">
      <c r="A36" s="68" t="s">
        <v>104</v>
      </c>
      <c r="B36" s="27">
        <v>0</v>
      </c>
      <c r="D36" s="9" t="s">
        <v>33</v>
      </c>
    </row>
    <row r="37" spans="1:10" ht="12.75" customHeight="1">
      <c r="A37" s="68" t="s">
        <v>104</v>
      </c>
      <c r="B37" s="28">
        <v>0</v>
      </c>
      <c r="D37" s="70" t="s">
        <v>28</v>
      </c>
      <c r="J37"/>
    </row>
    <row r="38" spans="1:4" ht="12.75" customHeight="1">
      <c r="A38" s="29" t="s">
        <v>24</v>
      </c>
      <c r="B38" s="30">
        <f>SUM(B33:B37)</f>
        <v>0</v>
      </c>
      <c r="D38" s="14" t="s">
        <v>33</v>
      </c>
    </row>
    <row r="39" spans="1:4" ht="12.75" customHeight="1">
      <c r="A39" s="3" t="s">
        <v>22</v>
      </c>
      <c r="B39" s="59">
        <v>0</v>
      </c>
      <c r="D39" s="70" t="s">
        <v>32</v>
      </c>
    </row>
    <row r="40" spans="1:4" ht="12.75" customHeight="1">
      <c r="A40" s="3" t="s">
        <v>23</v>
      </c>
      <c r="B40" s="59">
        <v>0</v>
      </c>
      <c r="D40" s="9" t="s">
        <v>33</v>
      </c>
    </row>
    <row r="41" spans="1:4" ht="12.75" customHeight="1">
      <c r="A41" s="3" t="s">
        <v>25</v>
      </c>
      <c r="B41" s="59">
        <v>0</v>
      </c>
      <c r="D41" s="70" t="s">
        <v>34</v>
      </c>
    </row>
    <row r="42" ht="12.75">
      <c r="D42" s="32" t="s">
        <v>33</v>
      </c>
    </row>
    <row r="43" ht="7.5" customHeight="1"/>
    <row r="44" ht="13.5">
      <c r="A44" s="29" t="s">
        <v>75</v>
      </c>
    </row>
    <row r="45" spans="1:13" ht="12.75">
      <c r="A45" s="77" t="s">
        <v>33</v>
      </c>
      <c r="B45" s="78"/>
      <c r="C45" s="78"/>
      <c r="D45" s="79"/>
      <c r="J45" s="6" t="s">
        <v>46</v>
      </c>
      <c r="K45" s="7"/>
      <c r="L45" s="7"/>
      <c r="M45" s="8"/>
    </row>
    <row r="46" spans="1:13" ht="12.75">
      <c r="A46" s="80"/>
      <c r="B46" s="81"/>
      <c r="C46" s="81"/>
      <c r="D46" s="82"/>
      <c r="J46" s="10" t="s">
        <v>47</v>
      </c>
      <c r="M46" s="11"/>
    </row>
    <row r="47" spans="1:13" ht="12.75">
      <c r="A47" s="80"/>
      <c r="B47" s="81"/>
      <c r="C47" s="81"/>
      <c r="D47" s="82"/>
      <c r="J47" s="10" t="s">
        <v>48</v>
      </c>
      <c r="M47" s="11"/>
    </row>
    <row r="48" spans="1:13" ht="12.75">
      <c r="A48" s="80"/>
      <c r="B48" s="81"/>
      <c r="C48" s="81"/>
      <c r="D48" s="82"/>
      <c r="J48" s="10"/>
      <c r="M48" s="11"/>
    </row>
    <row r="49" spans="1:13" ht="12.75">
      <c r="A49" s="80"/>
      <c r="B49" s="81"/>
      <c r="C49" s="81"/>
      <c r="D49" s="82"/>
      <c r="J49" s="10"/>
      <c r="M49" s="11"/>
    </row>
    <row r="50" spans="1:13" ht="12.75">
      <c r="A50" s="80"/>
      <c r="B50" s="81"/>
      <c r="C50" s="81"/>
      <c r="D50" s="82"/>
      <c r="J50" s="10"/>
      <c r="M50" s="11"/>
    </row>
    <row r="51" spans="1:13" ht="12.75">
      <c r="A51" s="83"/>
      <c r="B51" s="84"/>
      <c r="C51" s="84"/>
      <c r="D51" s="85"/>
      <c r="J51" s="10"/>
      <c r="M51" s="11"/>
    </row>
    <row r="52" spans="10:13" ht="12.75">
      <c r="J52" s="34" t="s">
        <v>33</v>
      </c>
      <c r="K52" s="19"/>
      <c r="L52" s="19"/>
      <c r="M52" s="20"/>
    </row>
    <row r="53" spans="1:4" ht="15">
      <c r="A53" s="2" t="s">
        <v>66</v>
      </c>
      <c r="B53" s="4" t="s">
        <v>4</v>
      </c>
      <c r="D53" s="4" t="s">
        <v>5</v>
      </c>
    </row>
    <row r="54" ht="7.5" customHeight="1"/>
    <row r="55" spans="1:10" ht="12.75">
      <c r="A55" s="1" t="s">
        <v>40</v>
      </c>
      <c r="B55" s="32" t="s">
        <v>43</v>
      </c>
      <c r="C55" s="48"/>
      <c r="D55" s="32" t="s">
        <v>43</v>
      </c>
      <c r="J55" s="1" t="s">
        <v>42</v>
      </c>
    </row>
    <row r="56" spans="1:10" ht="12.75">
      <c r="A56" s="1" t="s">
        <v>44</v>
      </c>
      <c r="B56" s="32" t="s">
        <v>43</v>
      </c>
      <c r="D56" s="32" t="s">
        <v>43</v>
      </c>
      <c r="J56" s="1" t="s">
        <v>41</v>
      </c>
    </row>
    <row r="57" spans="1:10" ht="12.75">
      <c r="A57" s="3" t="s">
        <v>45</v>
      </c>
      <c r="B57" s="58" t="s">
        <v>48</v>
      </c>
      <c r="D57" s="58" t="s">
        <v>48</v>
      </c>
      <c r="J57" s="1" t="s">
        <v>43</v>
      </c>
    </row>
    <row r="58" ht="7.5" customHeight="1"/>
    <row r="59" spans="1:10" ht="13.5">
      <c r="A59" s="36" t="s">
        <v>98</v>
      </c>
      <c r="J59" s="1" t="s">
        <v>50</v>
      </c>
    </row>
    <row r="60" spans="1:10" ht="7.5" customHeight="1">
      <c r="A60" s="37" t="str">
        <f>IF(B56=$J$55,J62,J60)</f>
        <v xml:space="preserve"> </v>
      </c>
      <c r="J60" s="1" t="s">
        <v>33</v>
      </c>
    </row>
    <row r="61" spans="1:10" ht="12.75">
      <c r="A61" s="37" t="s">
        <v>72</v>
      </c>
      <c r="B61" s="59">
        <v>0</v>
      </c>
      <c r="J61" s="1" t="s">
        <v>49</v>
      </c>
    </row>
    <row r="62" spans="1:10" ht="12.75">
      <c r="A62" s="37" t="s">
        <v>70</v>
      </c>
      <c r="B62" s="59">
        <v>0</v>
      </c>
      <c r="J62" s="1" t="s">
        <v>51</v>
      </c>
    </row>
    <row r="63" spans="1:10" ht="12.75">
      <c r="A63" s="37" t="s">
        <v>73</v>
      </c>
      <c r="B63" s="59">
        <v>0</v>
      </c>
      <c r="J63" s="1" t="s">
        <v>52</v>
      </c>
    </row>
    <row r="64" spans="1:10" ht="12.75">
      <c r="A64" s="37" t="s">
        <v>71</v>
      </c>
      <c r="B64" s="59">
        <v>0</v>
      </c>
      <c r="J64" s="1" t="s">
        <v>53</v>
      </c>
    </row>
    <row r="66" ht="15">
      <c r="A66" s="2" t="s">
        <v>67</v>
      </c>
    </row>
    <row r="67" ht="7.5" customHeight="1"/>
    <row r="68" spans="2:4" ht="12.75" customHeight="1">
      <c r="B68" s="4" t="s">
        <v>4</v>
      </c>
      <c r="D68" s="4" t="s">
        <v>5</v>
      </c>
    </row>
    <row r="69" spans="1:4" ht="12.75">
      <c r="A69" s="1" t="s">
        <v>54</v>
      </c>
      <c r="B69" s="59">
        <v>0</v>
      </c>
      <c r="D69" s="59">
        <v>0</v>
      </c>
    </row>
    <row r="70" spans="1:4" ht="12.75">
      <c r="A70" s="1" t="s">
        <v>55</v>
      </c>
      <c r="B70" s="59">
        <v>0</v>
      </c>
      <c r="D70" s="59">
        <v>0</v>
      </c>
    </row>
    <row r="72" spans="1:4" ht="15">
      <c r="A72" s="2" t="s">
        <v>56</v>
      </c>
      <c r="B72" s="4" t="s">
        <v>4</v>
      </c>
      <c r="D72" s="4" t="s">
        <v>5</v>
      </c>
    </row>
    <row r="73" spans="10:13" ht="7.5" customHeight="1">
      <c r="J73" s="38" t="s">
        <v>59</v>
      </c>
      <c r="K73" s="7"/>
      <c r="L73" s="7"/>
      <c r="M73" s="8"/>
    </row>
    <row r="74" spans="1:13" ht="12.75">
      <c r="A74" s="37" t="s">
        <v>130</v>
      </c>
      <c r="B74" s="59">
        <v>0</v>
      </c>
      <c r="C74" s="66">
        <v>0</v>
      </c>
      <c r="D74" s="59">
        <v>0</v>
      </c>
      <c r="E74" s="66">
        <v>0</v>
      </c>
      <c r="J74" s="39" t="s">
        <v>60</v>
      </c>
      <c r="M74" s="11"/>
    </row>
    <row r="75" spans="1:13" ht="12.75">
      <c r="A75" s="37" t="s">
        <v>57</v>
      </c>
      <c r="B75" s="59">
        <v>0</v>
      </c>
      <c r="C75" s="47"/>
      <c r="D75" s="59">
        <v>0</v>
      </c>
      <c r="E75" s="55"/>
      <c r="J75" s="39" t="s">
        <v>61</v>
      </c>
      <c r="M75" s="11"/>
    </row>
    <row r="76" spans="1:13" ht="12.75">
      <c r="A76" s="37" t="s">
        <v>129</v>
      </c>
      <c r="B76" s="59">
        <v>0</v>
      </c>
      <c r="C76" s="47"/>
      <c r="D76" s="59">
        <v>0</v>
      </c>
      <c r="E76" s="55"/>
      <c r="J76" s="39" t="s">
        <v>62</v>
      </c>
      <c r="M76" s="11"/>
    </row>
    <row r="77" spans="1:13" ht="7.5" customHeight="1">
      <c r="A77" s="37"/>
      <c r="B77" s="30" t="s">
        <v>33</v>
      </c>
      <c r="C77" s="40"/>
      <c r="D77" s="37" t="s">
        <v>33</v>
      </c>
      <c r="J77" s="39"/>
      <c r="M77" s="11"/>
    </row>
    <row r="78" spans="1:13" ht="13.5">
      <c r="A78" s="36" t="s">
        <v>74</v>
      </c>
      <c r="B78" s="30"/>
      <c r="C78" s="40"/>
      <c r="D78" s="37"/>
      <c r="J78" s="39"/>
      <c r="M78" s="11"/>
    </row>
    <row r="79" spans="1:13" ht="12.75">
      <c r="A79" s="77" t="s">
        <v>33</v>
      </c>
      <c r="B79" s="78"/>
      <c r="C79" s="78"/>
      <c r="D79" s="79"/>
      <c r="J79" s="39"/>
      <c r="M79" s="11"/>
    </row>
    <row r="80" spans="1:13" ht="12.75">
      <c r="A80" s="80"/>
      <c r="B80" s="81"/>
      <c r="C80" s="81"/>
      <c r="D80" s="82"/>
      <c r="J80" s="39"/>
      <c r="M80" s="11"/>
    </row>
    <row r="81" spans="1:13" ht="12.75">
      <c r="A81" s="83"/>
      <c r="B81" s="84"/>
      <c r="C81" s="84"/>
      <c r="D81" s="85"/>
      <c r="J81" s="39"/>
      <c r="M81" s="11"/>
    </row>
    <row r="82" spans="1:13" ht="12.75">
      <c r="A82" s="37"/>
      <c r="B82" s="37"/>
      <c r="C82" s="37"/>
      <c r="D82" s="37"/>
      <c r="J82" s="39"/>
      <c r="M82" s="11"/>
    </row>
    <row r="83" spans="1:13" ht="13.5">
      <c r="A83" s="41" t="s">
        <v>105</v>
      </c>
      <c r="B83" s="4" t="s">
        <v>4</v>
      </c>
      <c r="D83" s="4" t="s">
        <v>5</v>
      </c>
      <c r="J83" s="42" t="s">
        <v>58</v>
      </c>
      <c r="K83" s="19"/>
      <c r="L83" s="19"/>
      <c r="M83" s="20"/>
    </row>
    <row r="84" spans="1:4" ht="12.75">
      <c r="A84" s="43" t="s">
        <v>59</v>
      </c>
      <c r="B84" s="59">
        <v>0</v>
      </c>
      <c r="C84" s="55"/>
      <c r="D84" s="59">
        <v>0</v>
      </c>
    </row>
    <row r="85" spans="1:10" ht="12.75">
      <c r="A85" s="43" t="s">
        <v>60</v>
      </c>
      <c r="B85" s="59">
        <v>0</v>
      </c>
      <c r="C85" s="55"/>
      <c r="D85" s="59">
        <v>0</v>
      </c>
      <c r="J85" s="44" t="s">
        <v>68</v>
      </c>
    </row>
    <row r="86" spans="1:10" ht="12.75">
      <c r="A86" s="37" t="s">
        <v>63</v>
      </c>
      <c r="B86" s="59">
        <v>0</v>
      </c>
      <c r="C86" s="55"/>
      <c r="D86" s="59">
        <v>0</v>
      </c>
      <c r="J86" s="44" t="s">
        <v>69</v>
      </c>
    </row>
    <row r="87" spans="1:10" ht="13.5">
      <c r="A87" s="45" t="str">
        <f>IF(B86=0,"",J87)</f>
        <v/>
      </c>
      <c r="B87" s="35" t="s">
        <v>68</v>
      </c>
      <c r="C87" s="45" t="str">
        <f>IF(D86=0,"",J87)</f>
        <v/>
      </c>
      <c r="D87" s="35" t="s">
        <v>68</v>
      </c>
      <c r="J87" s="46" t="s">
        <v>97</v>
      </c>
    </row>
    <row r="88" ht="7.5" customHeight="1"/>
    <row r="89" ht="13.5">
      <c r="A89" s="29" t="s">
        <v>85</v>
      </c>
    </row>
    <row r="90" spans="1:4" ht="12.75">
      <c r="A90" s="77" t="s">
        <v>33</v>
      </c>
      <c r="B90" s="78"/>
      <c r="C90" s="78"/>
      <c r="D90" s="79"/>
    </row>
    <row r="91" spans="1:4" ht="12.75">
      <c r="A91" s="80"/>
      <c r="B91" s="81"/>
      <c r="C91" s="81"/>
      <c r="D91" s="82"/>
    </row>
    <row r="92" spans="1:4" ht="12.75">
      <c r="A92" s="80"/>
      <c r="B92" s="81"/>
      <c r="C92" s="81"/>
      <c r="D92" s="82"/>
    </row>
    <row r="93" spans="1:4" ht="12.75">
      <c r="A93" s="80"/>
      <c r="B93" s="81"/>
      <c r="C93" s="81"/>
      <c r="D93" s="82"/>
    </row>
    <row r="94" spans="1:4" ht="12.75">
      <c r="A94" s="80"/>
      <c r="B94" s="81"/>
      <c r="C94" s="81"/>
      <c r="D94" s="82"/>
    </row>
    <row r="95" spans="1:4" ht="12.75">
      <c r="A95" s="80"/>
      <c r="B95" s="81"/>
      <c r="C95" s="81"/>
      <c r="D95" s="82"/>
    </row>
    <row r="96" spans="1:4" ht="12.75">
      <c r="A96" s="83"/>
      <c r="B96" s="84"/>
      <c r="C96" s="84"/>
      <c r="D96" s="85"/>
    </row>
    <row r="98" ht="13.5">
      <c r="A98" s="4"/>
    </row>
    <row r="99" spans="1:5" ht="20.25" thickBot="1">
      <c r="A99" s="76" t="s">
        <v>76</v>
      </c>
      <c r="B99" s="76"/>
      <c r="C99" s="76"/>
      <c r="D99" s="76"/>
      <c r="E99" s="76"/>
    </row>
    <row r="100" ht="13.5" thickTop="1">
      <c r="A100" s="5"/>
    </row>
    <row r="101" ht="15">
      <c r="A101" s="2" t="s">
        <v>107</v>
      </c>
    </row>
    <row r="102" spans="10:14" ht="7.5" customHeight="1">
      <c r="J102" s="57" t="s">
        <v>77</v>
      </c>
      <c r="K102" s="7"/>
      <c r="L102" s="7"/>
      <c r="M102" s="7"/>
      <c r="N102" s="8"/>
    </row>
    <row r="103" spans="1:14" ht="12.75" customHeight="1">
      <c r="A103" s="1" t="s">
        <v>83</v>
      </c>
      <c r="B103" s="47" t="s">
        <v>82</v>
      </c>
      <c r="C103" s="87" t="s">
        <v>6</v>
      </c>
      <c r="D103" s="87"/>
      <c r="E103" s="87"/>
      <c r="J103" s="10" t="s">
        <v>78</v>
      </c>
      <c r="N103" s="11"/>
    </row>
    <row r="104" spans="1:14" ht="12.75">
      <c r="A104" s="1" t="s">
        <v>108</v>
      </c>
      <c r="B104" s="47" t="s">
        <v>82</v>
      </c>
      <c r="C104" s="87" t="s">
        <v>33</v>
      </c>
      <c r="D104" s="87"/>
      <c r="E104" s="87"/>
      <c r="J104" s="10" t="s">
        <v>86</v>
      </c>
      <c r="N104" s="11"/>
    </row>
    <row r="105" spans="2:14" ht="12.75">
      <c r="B105" s="47" t="s">
        <v>82</v>
      </c>
      <c r="C105" s="87" t="s">
        <v>33</v>
      </c>
      <c r="D105" s="87"/>
      <c r="E105" s="87"/>
      <c r="J105" s="10" t="s">
        <v>87</v>
      </c>
      <c r="N105" s="11"/>
    </row>
    <row r="106" spans="2:14" ht="12.75">
      <c r="B106" s="47" t="s">
        <v>82</v>
      </c>
      <c r="C106" s="87" t="s">
        <v>33</v>
      </c>
      <c r="D106" s="87"/>
      <c r="E106" s="87"/>
      <c r="J106" s="10" t="s">
        <v>79</v>
      </c>
      <c r="N106" s="11"/>
    </row>
    <row r="107" spans="2:14" ht="12.75">
      <c r="B107" s="40" t="s">
        <v>81</v>
      </c>
      <c r="C107" s="81" t="s">
        <v>33</v>
      </c>
      <c r="D107" s="81"/>
      <c r="E107" s="81"/>
      <c r="J107" s="10" t="s">
        <v>80</v>
      </c>
      <c r="N107" s="11"/>
    </row>
    <row r="108" spans="10:14" ht="7.5" customHeight="1">
      <c r="J108" s="10" t="s">
        <v>6</v>
      </c>
      <c r="N108" s="11"/>
    </row>
    <row r="109" spans="1:14" ht="13.5">
      <c r="A109" s="4" t="s">
        <v>90</v>
      </c>
      <c r="J109" s="34" t="s">
        <v>33</v>
      </c>
      <c r="K109" s="19"/>
      <c r="L109" s="19"/>
      <c r="M109" s="19"/>
      <c r="N109" s="20"/>
    </row>
    <row r="110" spans="1:2" ht="13.5">
      <c r="A110" s="1" t="s">
        <v>88</v>
      </c>
      <c r="B110" s="31">
        <v>0</v>
      </c>
    </row>
    <row r="111" spans="1:2" ht="12.75">
      <c r="A111" s="1" t="s">
        <v>89</v>
      </c>
      <c r="B111" s="35" t="s">
        <v>43</v>
      </c>
    </row>
    <row r="112" ht="7.5" customHeight="1"/>
    <row r="113" ht="13.5">
      <c r="A113" s="4" t="s">
        <v>91</v>
      </c>
    </row>
    <row r="114" spans="1:2" ht="13.5">
      <c r="A114" s="1" t="s">
        <v>92</v>
      </c>
      <c r="B114" s="31">
        <v>0</v>
      </c>
    </row>
    <row r="115" spans="1:2" ht="13.5">
      <c r="A115" s="1" t="s">
        <v>142</v>
      </c>
      <c r="B115" s="31">
        <v>0</v>
      </c>
    </row>
    <row r="116" ht="7.5" customHeight="1"/>
    <row r="117" ht="13.5">
      <c r="A117" s="4" t="s">
        <v>84</v>
      </c>
    </row>
    <row r="118" spans="1:4" ht="12.75">
      <c r="A118" s="77" t="s">
        <v>33</v>
      </c>
      <c r="B118" s="78"/>
      <c r="C118" s="78"/>
      <c r="D118" s="79"/>
    </row>
    <row r="119" spans="1:4" ht="12.75">
      <c r="A119" s="80"/>
      <c r="B119" s="81"/>
      <c r="C119" s="81"/>
      <c r="D119" s="82"/>
    </row>
    <row r="120" spans="1:4" ht="12.75">
      <c r="A120" s="80"/>
      <c r="B120" s="81"/>
      <c r="C120" s="81"/>
      <c r="D120" s="82"/>
    </row>
    <row r="121" spans="1:4" ht="12.75">
      <c r="A121" s="80"/>
      <c r="B121" s="81"/>
      <c r="C121" s="81"/>
      <c r="D121" s="82"/>
    </row>
    <row r="122" spans="1:4" ht="12.75">
      <c r="A122" s="80"/>
      <c r="B122" s="81"/>
      <c r="C122" s="81"/>
      <c r="D122" s="82"/>
    </row>
    <row r="123" spans="1:4" ht="12.75">
      <c r="A123" s="80"/>
      <c r="B123" s="81"/>
      <c r="C123" s="81"/>
      <c r="D123" s="82"/>
    </row>
    <row r="124" spans="1:5" ht="12.75">
      <c r="A124" s="83"/>
      <c r="B124" s="84"/>
      <c r="C124" s="84"/>
      <c r="D124" s="85"/>
      <c r="E124" s="48"/>
    </row>
    <row r="125" spans="1:5" ht="12.75">
      <c r="A125" s="5"/>
      <c r="B125" s="49"/>
      <c r="C125" s="50"/>
      <c r="D125" s="49"/>
      <c r="E125" s="48"/>
    </row>
    <row r="126" spans="1:5" ht="13.5">
      <c r="A126" s="51" t="s">
        <v>94</v>
      </c>
      <c r="B126" s="52"/>
      <c r="C126" s="50"/>
      <c r="D126" s="71" t="s">
        <v>114</v>
      </c>
      <c r="E126" s="53" t="s">
        <v>95</v>
      </c>
    </row>
    <row r="127" spans="1:5" ht="13.5">
      <c r="A127" s="51" t="s">
        <v>93</v>
      </c>
      <c r="B127" s="52"/>
      <c r="C127" s="50"/>
      <c r="D127" s="75" t="s">
        <v>115</v>
      </c>
      <c r="E127" s="53" t="s">
        <v>96</v>
      </c>
    </row>
    <row r="128" spans="1:5" ht="12.75">
      <c r="A128" s="51"/>
      <c r="B128" s="52"/>
      <c r="C128" s="50"/>
      <c r="D128" s="52"/>
      <c r="E128" s="53"/>
    </row>
    <row r="130" ht="12.75">
      <c r="A130" s="5"/>
    </row>
    <row r="131" spans="3:5" ht="12.75">
      <c r="C131" s="48"/>
      <c r="E131" s="48"/>
    </row>
    <row r="132" spans="1:5" ht="12.75">
      <c r="A132" s="5"/>
      <c r="B132" s="49"/>
      <c r="C132" s="50"/>
      <c r="D132" s="49"/>
      <c r="E132" s="48"/>
    </row>
    <row r="133" spans="1:5" ht="12.75">
      <c r="A133" s="51"/>
      <c r="B133" s="52"/>
      <c r="C133" s="50"/>
      <c r="D133" s="52"/>
      <c r="E133" s="53"/>
    </row>
    <row r="134" spans="1:5" ht="12.75">
      <c r="A134" s="51"/>
      <c r="B134" s="52"/>
      <c r="C134" s="50"/>
      <c r="D134" s="52"/>
      <c r="E134" s="53"/>
    </row>
    <row r="135" spans="1:5" ht="12.75">
      <c r="A135" s="51"/>
      <c r="B135" s="52"/>
      <c r="C135" s="50"/>
      <c r="D135" s="52"/>
      <c r="E135" s="53"/>
    </row>
    <row r="137" ht="12.75">
      <c r="A137" s="44"/>
    </row>
    <row r="139" ht="12.75">
      <c r="A139" s="5"/>
    </row>
    <row r="142" spans="1:4" ht="13.5">
      <c r="A142" s="44"/>
      <c r="B142" s="30"/>
      <c r="D142" s="44"/>
    </row>
    <row r="144" spans="2:4" ht="13.5">
      <c r="B144" s="30"/>
      <c r="D144" s="64"/>
    </row>
    <row r="147" spans="1:4" ht="13.5">
      <c r="A147" s="44"/>
      <c r="B147" s="30"/>
      <c r="D147" s="44"/>
    </row>
    <row r="149" spans="2:4" ht="13.5">
      <c r="B149" s="30"/>
      <c r="D149" s="64"/>
    </row>
    <row r="152" spans="1:4" ht="13.5">
      <c r="A152" s="44"/>
      <c r="B152" s="30"/>
      <c r="D152" s="44"/>
    </row>
    <row r="154" spans="2:4" ht="13.5">
      <c r="B154" s="30"/>
      <c r="D154" s="64"/>
    </row>
    <row r="158" ht="12.75">
      <c r="A158" s="5"/>
    </row>
    <row r="161" spans="1:4" ht="13.5">
      <c r="A161" s="44"/>
      <c r="B161" s="30"/>
      <c r="D161" s="44"/>
    </row>
    <row r="163" spans="2:4" ht="13.5">
      <c r="B163" s="30"/>
      <c r="D163" s="64"/>
    </row>
    <row r="166" spans="1:4" ht="13.5">
      <c r="A166" s="44"/>
      <c r="B166" s="30"/>
      <c r="D166" s="44"/>
    </row>
    <row r="168" spans="2:4" ht="13.5">
      <c r="B168" s="30"/>
      <c r="D168" s="64"/>
    </row>
    <row r="171" spans="1:4" ht="13.5">
      <c r="A171" s="44"/>
      <c r="B171" s="30"/>
      <c r="D171" s="44"/>
    </row>
    <row r="173" spans="2:4" ht="13.5">
      <c r="B173" s="30"/>
      <c r="D173" s="64"/>
    </row>
    <row r="177" ht="12.75">
      <c r="A177" s="5"/>
    </row>
    <row r="179" ht="12.75">
      <c r="M179" s="54"/>
    </row>
    <row r="180" spans="1:13" ht="13.5">
      <c r="A180" s="44"/>
      <c r="B180" s="30"/>
      <c r="D180" s="44"/>
      <c r="M180" s="54"/>
    </row>
    <row r="181" spans="5:13" ht="12.75">
      <c r="E181" s="48"/>
      <c r="M181" s="54"/>
    </row>
    <row r="182" spans="2:13" ht="13.5">
      <c r="B182" s="30"/>
      <c r="D182" s="65"/>
      <c r="E182" s="48"/>
      <c r="M182" s="54"/>
    </row>
    <row r="183" ht="12.75">
      <c r="M183" s="54"/>
    </row>
    <row r="184" spans="1:13" ht="12.75">
      <c r="A184" s="5"/>
      <c r="M184" s="54"/>
    </row>
    <row r="185" ht="12.75">
      <c r="M185" s="54"/>
    </row>
    <row r="186" ht="12.75">
      <c r="M186" s="54"/>
    </row>
    <row r="187" spans="1:13" ht="13.5">
      <c r="A187" s="44"/>
      <c r="B187" s="30"/>
      <c r="D187" s="44"/>
      <c r="M187" s="54"/>
    </row>
    <row r="188" spans="5:13" ht="12.75">
      <c r="E188" s="48"/>
      <c r="M188" s="54"/>
    </row>
    <row r="189" spans="2:13" ht="13.5">
      <c r="B189" s="30"/>
      <c r="D189" s="65"/>
      <c r="E189" s="48"/>
      <c r="M189" s="54"/>
    </row>
    <row r="190" ht="12.75">
      <c r="M190" s="54"/>
    </row>
    <row r="191" ht="12.75">
      <c r="M191" s="54"/>
    </row>
    <row r="192" spans="1:13" ht="12.75">
      <c r="A192" s="5"/>
      <c r="M192" s="54"/>
    </row>
    <row r="193" ht="12.75">
      <c r="M193" s="54"/>
    </row>
    <row r="194" ht="12.75">
      <c r="M194" s="54"/>
    </row>
    <row r="195" ht="12.75">
      <c r="M195" s="54"/>
    </row>
    <row r="196" spans="1:13" ht="12.75">
      <c r="A196" s="5"/>
      <c r="M196" s="54"/>
    </row>
    <row r="197" ht="12.75">
      <c r="M197" s="54"/>
    </row>
    <row r="198" ht="12.75">
      <c r="M198" s="54"/>
    </row>
    <row r="199" ht="12.75">
      <c r="M199" s="54"/>
    </row>
    <row r="200" ht="12.75">
      <c r="M200" s="54"/>
    </row>
    <row r="201" ht="12.75">
      <c r="M201" s="54"/>
    </row>
    <row r="202" ht="12.75">
      <c r="M202" s="54"/>
    </row>
    <row r="203" ht="12.75">
      <c r="M203" s="54"/>
    </row>
    <row r="204" ht="12.75">
      <c r="M204" s="54"/>
    </row>
  </sheetData>
  <sheetProtection algorithmName="SHA-512" hashValue="aZ8o4B/fYMOy+qzV3FZYsaVCL251tmBrJqQ0Rv+pUOu+YyPaZ9/Pka8Ae/ghXb9cJaEtFlhBDAolegozJoak2g==" saltValue="gNLwfl9cYrdMQRBN6rVWoA==" spinCount="100000" sheet="1" objects="1" scenarios="1" selectLockedCells="1"/>
  <protectedRanges>
    <protectedRange sqref="A22:A24 D29 A35:A37 D42 B55:B57 B87 D87 D55:D57 C103:E106 B5 D5 B111" name="Dropdowns"/>
    <protectedRange sqref="D126:D127" name="MailWebsite"/>
  </protectedRanges>
  <mergeCells count="32">
    <mergeCell ref="A124:D124"/>
    <mergeCell ref="A118:D118"/>
    <mergeCell ref="A119:D119"/>
    <mergeCell ref="A120:D120"/>
    <mergeCell ref="A121:D121"/>
    <mergeCell ref="A122:D122"/>
    <mergeCell ref="C104:E104"/>
    <mergeCell ref="C105:E105"/>
    <mergeCell ref="C106:E106"/>
    <mergeCell ref="C107:E107"/>
    <mergeCell ref="A123:D123"/>
    <mergeCell ref="A99:E99"/>
    <mergeCell ref="A96:D96"/>
    <mergeCell ref="A94:D94"/>
    <mergeCell ref="A95:D95"/>
    <mergeCell ref="C103:E103"/>
    <mergeCell ref="A1:E1"/>
    <mergeCell ref="A90:D90"/>
    <mergeCell ref="A91:D91"/>
    <mergeCell ref="A92:D92"/>
    <mergeCell ref="A93:D93"/>
    <mergeCell ref="A45:D45"/>
    <mergeCell ref="A46:D46"/>
    <mergeCell ref="A47:D47"/>
    <mergeCell ref="A48:D48"/>
    <mergeCell ref="A49:D49"/>
    <mergeCell ref="A50:D50"/>
    <mergeCell ref="A51:D51"/>
    <mergeCell ref="A79:D79"/>
    <mergeCell ref="A80:D80"/>
    <mergeCell ref="A81:D81"/>
    <mergeCell ref="A2:E2"/>
  </mergeCells>
  <conditionalFormatting sqref="A22:A24 A35:A37">
    <cfRule type="cellIs" priority="3" dxfId="0" operator="equal">
      <formula>$J$22</formula>
    </cfRule>
  </conditionalFormatting>
  <conditionalFormatting sqref="B5:B16 D5:D16 D21 D23 D25 D27 D29 D34 D36 D38 D40 D42 A45 A79 A90 C104:C107 A118">
    <cfRule type="cellIs" priority="64" dxfId="0" operator="equal">
      <formula>" "</formula>
    </cfRule>
  </conditionalFormatting>
  <conditionalFormatting sqref="B20:B24 B26:B28 B33:B37 B39:B41">
    <cfRule type="cellIs" priority="6" dxfId="0" operator="equal">
      <formula>0</formula>
    </cfRule>
  </conditionalFormatting>
  <conditionalFormatting sqref="B55:B56 D55:D56">
    <cfRule type="cellIs" priority="8" dxfId="0" operator="equal">
      <formula>$J$57</formula>
    </cfRule>
  </conditionalFormatting>
  <conditionalFormatting sqref="B57 D57">
    <cfRule type="cellIs" priority="7" dxfId="0" operator="equal">
      <formula>$J$47</formula>
    </cfRule>
  </conditionalFormatting>
  <conditionalFormatting sqref="B61:B64">
    <cfRule type="cellIs" priority="4" dxfId="0" operator="equal">
      <formula>0</formula>
    </cfRule>
  </conditionalFormatting>
  <conditionalFormatting sqref="B69:B70 B74:B76 D74:D76">
    <cfRule type="cellIs" priority="20" dxfId="0" operator="equal">
      <formula>0</formula>
    </cfRule>
  </conditionalFormatting>
  <conditionalFormatting sqref="B84:B86 D84:D86 B110 B114:B115">
    <cfRule type="cellIs" priority="23" dxfId="0" operator="equal">
      <formula>0</formula>
    </cfRule>
  </conditionalFormatting>
  <conditionalFormatting sqref="B111">
    <cfRule type="cellIs" priority="1" dxfId="0" operator="equal">
      <formula>$J$57</formula>
    </cfRule>
  </conditionalFormatting>
  <conditionalFormatting sqref="C103">
    <cfRule type="cellIs" priority="10" dxfId="0" operator="equal">
      <formula>$J$108</formula>
    </cfRule>
  </conditionalFormatting>
  <conditionalFormatting sqref="D69:D70">
    <cfRule type="cellIs" priority="2" dxfId="0" operator="equal">
      <formula>0</formula>
    </cfRule>
  </conditionalFormatting>
  <dataValidations count="17">
    <dataValidation type="list" allowBlank="1" showInputMessage="1" showErrorMessage="1" sqref="A22 A35">
      <formula1>$J$18:$J$22</formula1>
    </dataValidation>
    <dataValidation allowBlank="1" showInputMessage="1" showErrorMessage="1" promptTitle="Overige inkomsten" prompt="Bijvoorbeeld lijfrente, alimentatie (niet voor kinderen!), etc." sqref="B24 B37"/>
    <dataValidation type="list" allowBlank="1" showErrorMessage="1" sqref="D29 D42">
      <formula1>$J$30:$J$35</formula1>
    </dataValidation>
    <dataValidation type="list" allowBlank="1" showErrorMessage="1" sqref="D55 B55 B111">
      <formula1>$J$55:$J$57</formula1>
    </dataValidation>
    <dataValidation type="list" allowBlank="1" showErrorMessage="1" sqref="B57 D57">
      <formula1>$J$45:$J$52</formula1>
    </dataValidation>
    <dataValidation type="list" allowBlank="1" showInputMessage="1" showErrorMessage="1" sqref="A84:A85">
      <formula1>$J$73:$J$83</formula1>
    </dataValidation>
    <dataValidation type="list" allowBlank="1" showInputMessage="1" showErrorMessage="1" sqref="D87 B87">
      <formula1>$J$85:$J$86</formula1>
    </dataValidation>
    <dataValidation type="list" allowBlank="1" showInputMessage="1" showErrorMessage="1" sqref="A163 A168 A154 A173">
      <formula1>$J$141:$J$143</formula1>
    </dataValidation>
    <dataValidation type="list" allowBlank="1" showInputMessage="1" showErrorMessage="1" sqref="A182 A189">
      <formula1>$J$179:$J$183</formula1>
    </dataValidation>
    <dataValidation type="list" allowBlank="1" showInputMessage="1" showErrorMessage="1" sqref="E182 E189">
      <formula1>$M$179:$M$204</formula1>
    </dataValidation>
    <dataValidation allowBlank="1" showInputMessage="1" showErrorMessage="1" promptTitle="Ondernemersinkomen" prompt="Inkomen uit een Eenmanszaak (EZ) gemiddelde winst laatste 3 jaren_x000a_DGA: jaarsalaris" sqref="A26 A39"/>
    <dataValidation type="list" allowBlank="1" showInputMessage="1" showErrorMessage="1" promptTitle="Doel berekening" sqref="C103:C106">
      <formula1>$J$103:$J$109</formula1>
    </dataValidation>
    <dataValidation type="list" allowBlank="1" showInputMessage="1" showErrorMessage="1" sqref="B5 D5">
      <formula1>$H$5:$H$9</formula1>
    </dataValidation>
    <dataValidation type="list" allowBlank="1" showErrorMessage="1" sqref="B12 D12">
      <formula1>$J$4:$J$13</formula1>
    </dataValidation>
    <dataValidation type="list" allowBlank="1" showInputMessage="1" showErrorMessage="1" promptTitle="U heeft een koopwoning" prompt="U heeft een koopwoning en wellicht ook een hypotheek. Indien u een hypotheek heeft, verzoeken wij u een recent overzicht van de hypotheekgegevens mee te sturen. U kunt in de meeste gevallen inloggen bij de geldverstrekker of uw bank." sqref="B56 D56">
      <formula1>$J$55:$J$57</formula1>
    </dataValidation>
    <dataValidation type="list" allowBlank="1" showInputMessage="1" showErrorMessage="1" sqref="A23:A24 A36:A37">
      <formula1>$J$22:$J$27</formula1>
    </dataValidation>
    <dataValidation allowBlank="1" showInputMessage="1" showErrorMessage="1" promptTitle="Overige inkomsten" prompt="Geen hieronder in de toelichting aan wat deze overige inkomsten inhouden." sqref="A27 A40"/>
  </dataValidations>
  <hyperlinks>
    <hyperlink ref="D126" r:id="rId1" display="mailto:info@tmaconsultancy.nl?subject=Aanvraag%20hypotheekberekening"/>
    <hyperlink ref="D127" r:id="rId2" display="https://www.tmaconsultancy.nl/eigen-hypotheek-plan/"/>
  </hyperlinks>
  <printOptions horizontalCentered="1"/>
  <pageMargins left="0.5118110236220472" right="0.5118110236220472" top="0.9448818897637796" bottom="0.35433070866141736" header="0.31496062992125984" footer="0.31496062992125984"/>
  <pageSetup horizontalDpi="600" verticalDpi="600" orientation="portrait" paperSize="9" r:id="rId4"/>
  <headerFooter>
    <oddHeader>&amp;C&amp;G</oddHeader>
    <oddFooter xml:space="preserve">&amp;LInventarisatiefomulier
hypotheekberekening&amp;RTMA Consultancy  </oddFooter>
  </headerFooter>
  <rowBreaks count="2" manualBreakCount="2">
    <brk id="65" max="16383" man="1"/>
    <brk id="13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Betman, TMA Consultancy</dc:creator>
  <cp:keywords/>
  <dc:description/>
  <cp:lastModifiedBy>Patrick Betman</cp:lastModifiedBy>
  <cp:lastPrinted>2023-05-31T11:40:05Z</cp:lastPrinted>
  <dcterms:created xsi:type="dcterms:W3CDTF">2020-01-07T13:26:23Z</dcterms:created>
  <dcterms:modified xsi:type="dcterms:W3CDTF">2023-05-31T11:52:31Z</dcterms:modified>
  <cp:category/>
  <cp:version/>
  <cp:contentType/>
  <cp:contentStatus/>
</cp:coreProperties>
</file>